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makot\OneDrive\デスクトップ\ketsuatsu_techo\"/>
    </mc:Choice>
  </mc:AlternateContent>
  <xr:revisionPtr revIDLastSave="0" documentId="13_ncr:1_{FD3E8E23-38A8-4A91-A65C-7D8641D94C29}" xr6:coauthVersionLast="47" xr6:coauthVersionMax="47" xr10:uidLastSave="{00000000-0000-0000-0000-000000000000}"/>
  <bookViews>
    <workbookView xWindow="-96" yWindow="-96" windowWidth="23232" windowHeight="12432" xr2:uid="{140ADF17-7B09-4F34-A742-159904AD2900}"/>
  </bookViews>
  <sheets>
    <sheet name="入力シート" sheetId="3" r:id="rId1"/>
    <sheet name="血圧の基準値" sheetId="4" r:id="rId2"/>
    <sheet name="入力例" sheetId="1" r:id="rId3"/>
  </sheets>
  <definedNames>
    <definedName name="_xlnm.Print_Area" localSheetId="0">入力シート!$A$1:$AG$31</definedName>
    <definedName name="_xlnm.Print_Area" localSheetId="2">入力例!$A$1:$AG$34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C8" i="1"/>
  <c r="AA1" i="3"/>
  <c r="Z1" i="3"/>
  <c r="AE1" i="3"/>
  <c r="AB1" i="3"/>
  <c r="C2" i="3" l="1"/>
  <c r="D2" i="3" l="1"/>
  <c r="E2" i="3" s="1"/>
  <c r="C3" i="3"/>
  <c r="D3" i="3" l="1"/>
  <c r="F2" i="3"/>
  <c r="E3" i="3"/>
  <c r="G2" i="3" l="1"/>
  <c r="F3" i="3"/>
  <c r="H2" i="3" l="1"/>
  <c r="G3" i="3"/>
  <c r="I2" i="3" l="1"/>
  <c r="H3" i="3"/>
  <c r="J2" i="3" l="1"/>
  <c r="I3" i="3"/>
  <c r="K2" i="3" l="1"/>
  <c r="J3" i="3"/>
  <c r="L2" i="3" l="1"/>
  <c r="K3" i="3"/>
  <c r="M2" i="3" l="1"/>
  <c r="L3" i="3"/>
  <c r="N2" i="3" l="1"/>
  <c r="M3" i="3"/>
  <c r="O2" i="3" l="1"/>
  <c r="N3" i="3"/>
  <c r="P2" i="3" l="1"/>
  <c r="O3" i="3"/>
  <c r="Q2" i="3" l="1"/>
  <c r="P3" i="3"/>
  <c r="R2" i="3" l="1"/>
  <c r="Q3" i="3"/>
  <c r="S2" i="3" l="1"/>
  <c r="R3" i="3"/>
  <c r="T2" i="3" l="1"/>
  <c r="S3" i="3"/>
  <c r="U2" i="3" l="1"/>
  <c r="T3" i="3"/>
  <c r="V2" i="3" l="1"/>
  <c r="U3" i="3"/>
  <c r="W2" i="3" l="1"/>
  <c r="V3" i="3"/>
  <c r="X2" i="3" l="1"/>
  <c r="W3" i="3"/>
  <c r="Y2" i="3" l="1"/>
  <c r="X3" i="3"/>
  <c r="Z2" i="3" l="1"/>
  <c r="Y3" i="3"/>
  <c r="AA2" i="3" l="1"/>
  <c r="Z3" i="3"/>
  <c r="AB2" i="3" l="1"/>
  <c r="AA3" i="3"/>
  <c r="AC2" i="3" l="1"/>
  <c r="AB3" i="3"/>
  <c r="AD2" i="3" l="1"/>
  <c r="AC3" i="3"/>
  <c r="AF2" i="3" l="1"/>
  <c r="AF3" i="3" s="1"/>
  <c r="AD3" i="3"/>
  <c r="AE2" i="3"/>
  <c r="AE3" i="3" s="1"/>
  <c r="AG2" i="3"/>
  <c r="AG3" i="3" s="1"/>
</calcChain>
</file>

<file path=xl/sharedStrings.xml><?xml version="1.0" encoding="utf-8"?>
<sst xmlns="http://schemas.openxmlformats.org/spreadsheetml/2006/main" count="72" uniqueCount="50">
  <si>
    <t>血圧</t>
    <rPh sb="0" eb="2">
      <t>ケツアツ</t>
    </rPh>
    <phoneticPr fontId="1"/>
  </si>
  <si>
    <t>朝</t>
    <rPh sb="0" eb="1">
      <t>アサ</t>
    </rPh>
    <phoneticPr fontId="1"/>
  </si>
  <si>
    <t>夜</t>
    <rPh sb="0" eb="1">
      <t>ヨル</t>
    </rPh>
    <phoneticPr fontId="1"/>
  </si>
  <si>
    <t>日付</t>
    <rPh sb="0" eb="2">
      <t>ヒヅケ</t>
    </rPh>
    <phoneticPr fontId="1"/>
  </si>
  <si>
    <t>一言メモ</t>
    <rPh sb="0" eb="2">
      <t>ヒトコト</t>
    </rPh>
    <phoneticPr fontId="1"/>
  </si>
  <si>
    <t>血圧値の分類（成人血圧、単位は mmHg）</t>
    <phoneticPr fontId="1"/>
  </si>
  <si>
    <t>分類</t>
    <phoneticPr fontId="1"/>
  </si>
  <si>
    <t>診察室血圧</t>
    <phoneticPr fontId="1"/>
  </si>
  <si>
    <t>収縮期血圧</t>
    <phoneticPr fontId="1"/>
  </si>
  <si>
    <t>拡張期血圧</t>
    <phoneticPr fontId="1"/>
  </si>
  <si>
    <t>家庭血圧</t>
    <phoneticPr fontId="1"/>
  </si>
  <si>
    <t>正常血圧</t>
    <phoneticPr fontId="1"/>
  </si>
  <si>
    <t>＜120</t>
    <phoneticPr fontId="1"/>
  </si>
  <si>
    <t>＜80</t>
    <phoneticPr fontId="1"/>
  </si>
  <si>
    <t>かつ</t>
    <phoneticPr fontId="1"/>
  </si>
  <si>
    <t>正常高値血圧</t>
    <phoneticPr fontId="1"/>
  </si>
  <si>
    <t>120-129</t>
    <phoneticPr fontId="1"/>
  </si>
  <si>
    <t>高値血圧</t>
    <phoneticPr fontId="1"/>
  </si>
  <si>
    <t>130-139</t>
    <phoneticPr fontId="1"/>
  </si>
  <si>
    <t>かつ/または</t>
    <phoneticPr fontId="1"/>
  </si>
  <si>
    <t>80-89</t>
    <phoneticPr fontId="1"/>
  </si>
  <si>
    <t>＜115</t>
    <phoneticPr fontId="1"/>
  </si>
  <si>
    <t>115-124</t>
    <phoneticPr fontId="1"/>
  </si>
  <si>
    <t>125-134</t>
    <phoneticPr fontId="1"/>
  </si>
  <si>
    <t>＜75</t>
    <phoneticPr fontId="1"/>
  </si>
  <si>
    <t>75-84</t>
    <phoneticPr fontId="1"/>
  </si>
  <si>
    <t>Ⅰ度高血圧</t>
    <phoneticPr fontId="1"/>
  </si>
  <si>
    <t>Ⅱ度高血圧</t>
    <phoneticPr fontId="1"/>
  </si>
  <si>
    <t>Ⅲ度高血圧</t>
    <phoneticPr fontId="1"/>
  </si>
  <si>
    <t>140-159</t>
    <phoneticPr fontId="1"/>
  </si>
  <si>
    <t>160-179</t>
    <phoneticPr fontId="1"/>
  </si>
  <si>
    <t>≧180</t>
    <phoneticPr fontId="1"/>
  </si>
  <si>
    <t>90-99</t>
    <phoneticPr fontId="1"/>
  </si>
  <si>
    <t>100-109</t>
    <phoneticPr fontId="1"/>
  </si>
  <si>
    <t>≧110</t>
    <phoneticPr fontId="1"/>
  </si>
  <si>
    <t>≧140</t>
    <phoneticPr fontId="1"/>
  </si>
  <si>
    <t>＜90</t>
    <phoneticPr fontId="1"/>
  </si>
  <si>
    <t>（孤立性）
収縮期高血圧</t>
    <phoneticPr fontId="1"/>
  </si>
  <si>
    <t>135-144</t>
    <phoneticPr fontId="1"/>
  </si>
  <si>
    <t>145-159</t>
    <phoneticPr fontId="1"/>
  </si>
  <si>
    <t>≧160</t>
    <phoneticPr fontId="1"/>
  </si>
  <si>
    <t>≧135</t>
    <phoneticPr fontId="1"/>
  </si>
  <si>
    <t>85-89</t>
    <phoneticPr fontId="1"/>
  </si>
  <si>
    <t>≧100</t>
    <phoneticPr fontId="1"/>
  </si>
  <si>
    <t>＜85</t>
    <phoneticPr fontId="1"/>
  </si>
  <si>
    <t>朝
ウォーキング1時間
食事会</t>
    <rPh sb="13" eb="16">
      <t>ショクジカイ</t>
    </rPh>
    <phoneticPr fontId="1"/>
  </si>
  <si>
    <t>晩酌
ビール1本
寝不足</t>
    <rPh sb="11" eb="13">
      <t>フソク</t>
    </rPh>
    <phoneticPr fontId="1"/>
  </si>
  <si>
    <t>・月を追加したい場合は入力シートをコピーしてご利用下さい。</t>
    <rPh sb="1" eb="2">
      <t>ツキ</t>
    </rPh>
    <rPh sb="3" eb="5">
      <t>ツイカ</t>
    </rPh>
    <rPh sb="8" eb="10">
      <t>バアイ</t>
    </rPh>
    <rPh sb="11" eb="13">
      <t>ニュウリョク</t>
    </rPh>
    <rPh sb="23" eb="25">
      <t>リヨウ</t>
    </rPh>
    <rPh sb="25" eb="26">
      <t>クダ</t>
    </rPh>
    <phoneticPr fontId="1"/>
  </si>
  <si>
    <t>・入力シートの赤枠の箇所を入力してご利用下さい。</t>
    <rPh sb="1" eb="3">
      <t>ニュウリョク</t>
    </rPh>
    <rPh sb="7" eb="9">
      <t>アカワク</t>
    </rPh>
    <rPh sb="10" eb="12">
      <t>カショ</t>
    </rPh>
    <rPh sb="13" eb="15">
      <t>ニュウリョク</t>
    </rPh>
    <rPh sb="18" eb="20">
      <t>リヨウ</t>
    </rPh>
    <rPh sb="20" eb="21">
      <t>クダ</t>
    </rPh>
    <phoneticPr fontId="1"/>
  </si>
  <si>
    <t>出典：日本高血圧学会発行　一般向け『高血圧治療ガイドライン2019』解説冊子「高血圧の話」P6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</si>
</sst>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;@"/>
    <numFmt numFmtId="177" formatCode="m/d;@"/>
    <numFmt numFmtId="178" formatCode="[$-F800]dddd\,\ mmmm\ dd\,\ yyyy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rgb="FF2785C1"/>
      <name val="游ゴシック"/>
      <family val="3"/>
      <charset val="128"/>
      <scheme val="minor"/>
    </font>
    <font>
      <b/>
      <sz val="14"/>
      <color rgb="FF2785C1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E3F2E7"/>
        <bgColor indexed="64"/>
      </patternFill>
    </fill>
    <fill>
      <patternFill patternType="solid">
        <fgColor rgb="FFFFFAC1"/>
        <bgColor indexed="64"/>
      </patternFill>
    </fill>
    <fill>
      <patternFill patternType="solid">
        <fgColor rgb="FFFDE7D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78" fontId="0" fillId="2" borderId="0" xfId="0" applyNumberFormat="1" applyFill="1">
      <alignment vertical="center"/>
    </xf>
    <xf numFmtId="177" fontId="2" fillId="2" borderId="1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76" fontId="8" fillId="2" borderId="0" xfId="0" applyNumberFormat="1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left" vertical="top" wrapText="1"/>
    </xf>
    <xf numFmtId="14" fontId="0" fillId="2" borderId="0" xfId="0" applyNumberFormat="1" applyFill="1">
      <alignment vertical="center"/>
    </xf>
    <xf numFmtId="177" fontId="2" fillId="2" borderId="1" xfId="0" applyNumberFormat="1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right" vertical="center"/>
      <protection locked="0"/>
    </xf>
    <xf numFmtId="14" fontId="7" fillId="2" borderId="5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Alignment="1" applyProtection="1">
      <alignment horizontal="left" vertical="center"/>
      <protection locked="0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1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176" fontId="3" fillId="2" borderId="0" xfId="0" applyNumberFormat="1" applyFont="1" applyFill="1" applyAlignment="1">
      <alignment horizontal="left" vertical="center"/>
    </xf>
    <xf numFmtId="0" fontId="4" fillId="2" borderId="1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8"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2785C1"/>
      <color rgb="FFFDE7DC"/>
      <color rgb="FFFFFAC1"/>
      <color rgb="FFE3F2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血圧グラフ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808363321100697E-2"/>
          <c:y val="0.10573446327683615"/>
          <c:w val="0.95036559344109139"/>
          <c:h val="0.79486417350603078"/>
        </c:manualLayout>
      </c:layout>
      <c:lineChart>
        <c:grouping val="standard"/>
        <c:varyColors val="0"/>
        <c:ser>
          <c:idx val="0"/>
          <c:order val="0"/>
          <c:tx>
            <c:strRef>
              <c:f>入力シート!$B$4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noFill/>
                <a:ln w="19050">
                  <a:solidFill>
                    <a:schemeClr val="accent1">
                      <a:lumMod val="40000"/>
                      <a:lumOff val="6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EF6-4FA1-B5D4-E4A9847AEE1E}"/>
              </c:ext>
            </c:extLst>
          </c:dPt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入力シート!$C$4:$AG$4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F6-4FA1-B5D4-E4A9847AEE1E}"/>
            </c:ext>
          </c:extLst>
        </c:ser>
        <c:ser>
          <c:idx val="1"/>
          <c:order val="1"/>
          <c:tx>
            <c:strRef>
              <c:f>入力シート!$B$4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入力シート!$C$5:$AG$5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F6-4FA1-B5D4-E4A9847AEE1E}"/>
            </c:ext>
          </c:extLst>
        </c:ser>
        <c:ser>
          <c:idx val="2"/>
          <c:order val="2"/>
          <c:tx>
            <c:strRef>
              <c:f>入力シート!$B$6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入力シート!$C$6:$AG$6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F6-4FA1-B5D4-E4A9847AEE1E}"/>
            </c:ext>
          </c:extLst>
        </c:ser>
        <c:ser>
          <c:idx val="3"/>
          <c:order val="3"/>
          <c:tx>
            <c:strRef>
              <c:f>入力シート!$B$6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入力シート!$C$7:$AG$7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F6-4FA1-B5D4-E4A9847AE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0975"/>
        <c:axId val="380306351"/>
      </c:lineChart>
      <c:dateAx>
        <c:axId val="12695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0306351"/>
        <c:crosses val="autoZero"/>
        <c:auto val="1"/>
        <c:lblOffset val="100"/>
        <c:baseTimeUnit val="days"/>
      </c:dateAx>
      <c:valAx>
        <c:axId val="380306351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9509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6928104575163401"/>
          <c:y val="2.6383735931313667E-2"/>
          <c:w val="0.11563599798893917"/>
          <c:h val="6.709106276969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血圧グラフ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808363321100697E-2"/>
          <c:y val="0.10573446327683615"/>
          <c:w val="0.95036559344109139"/>
          <c:h val="0.81743427198718799"/>
        </c:manualLayout>
      </c:layout>
      <c:lineChart>
        <c:grouping val="standard"/>
        <c:varyColors val="0"/>
        <c:ser>
          <c:idx val="0"/>
          <c:order val="0"/>
          <c:tx>
            <c:strRef>
              <c:f>入力例!$B$9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noFill/>
                <a:ln w="19050">
                  <a:solidFill>
                    <a:schemeClr val="accent1">
                      <a:lumMod val="40000"/>
                      <a:lumOff val="6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C51-430D-B3EF-2ABF3E4459C0}"/>
              </c:ext>
            </c:extLst>
          </c:dPt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入力例!$C$9:$AG$9</c:f>
              <c:numCache>
                <c:formatCode>General</c:formatCode>
                <c:ptCount val="31"/>
                <c:pt idx="0">
                  <c:v>125</c:v>
                </c:pt>
                <c:pt idx="1">
                  <c:v>130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51-430D-B3EF-2ABF3E4459C0}"/>
            </c:ext>
          </c:extLst>
        </c:ser>
        <c:ser>
          <c:idx val="1"/>
          <c:order val="1"/>
          <c:tx>
            <c:strRef>
              <c:f>入力例!$B$9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入力例!$C$10:$AG$10</c:f>
              <c:numCache>
                <c:formatCode>General</c:formatCode>
                <c:ptCount val="31"/>
                <c:pt idx="0">
                  <c:v>98</c:v>
                </c:pt>
                <c:pt idx="1">
                  <c:v>97</c:v>
                </c:pt>
                <c:pt idx="2">
                  <c:v>98</c:v>
                </c:pt>
                <c:pt idx="3">
                  <c:v>90</c:v>
                </c:pt>
                <c:pt idx="4">
                  <c:v>89</c:v>
                </c:pt>
                <c:pt idx="5">
                  <c:v>92</c:v>
                </c:pt>
                <c:pt idx="6">
                  <c:v>99</c:v>
                </c:pt>
                <c:pt idx="7">
                  <c:v>108</c:v>
                </c:pt>
                <c:pt idx="8">
                  <c:v>90</c:v>
                </c:pt>
                <c:pt idx="9">
                  <c:v>93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51-430D-B3EF-2ABF3E4459C0}"/>
            </c:ext>
          </c:extLst>
        </c:ser>
        <c:ser>
          <c:idx val="2"/>
          <c:order val="2"/>
          <c:tx>
            <c:strRef>
              <c:f>入力例!$B$11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入力例!$C$11:$AG$11</c:f>
              <c:numCache>
                <c:formatCode>General</c:formatCode>
                <c:ptCount val="31"/>
                <c:pt idx="0">
                  <c:v>153</c:v>
                </c:pt>
                <c:pt idx="1">
                  <c:v>152</c:v>
                </c:pt>
                <c:pt idx="2">
                  <c:v>158</c:v>
                </c:pt>
                <c:pt idx="3">
                  <c:v>154</c:v>
                </c:pt>
                <c:pt idx="4">
                  <c:v>152</c:v>
                </c:pt>
                <c:pt idx="5">
                  <c:v>154</c:v>
                </c:pt>
                <c:pt idx="6">
                  <c:v>158</c:v>
                </c:pt>
                <c:pt idx="7">
                  <c:v>162</c:v>
                </c:pt>
                <c:pt idx="8">
                  <c:v>155</c:v>
                </c:pt>
                <c:pt idx="9">
                  <c:v>155</c:v>
                </c:pt>
                <c:pt idx="10">
                  <c:v>154</c:v>
                </c:pt>
                <c:pt idx="11">
                  <c:v>154</c:v>
                </c:pt>
                <c:pt idx="12">
                  <c:v>154</c:v>
                </c:pt>
                <c:pt idx="13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51-430D-B3EF-2ABF3E4459C0}"/>
            </c:ext>
          </c:extLst>
        </c:ser>
        <c:ser>
          <c:idx val="3"/>
          <c:order val="3"/>
          <c:tx>
            <c:strRef>
              <c:f>入力例!$B$11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入力例!$C$12:$AG$12</c:f>
              <c:numCache>
                <c:formatCode>General</c:formatCode>
                <c:ptCount val="31"/>
                <c:pt idx="0">
                  <c:v>88</c:v>
                </c:pt>
                <c:pt idx="1">
                  <c:v>87</c:v>
                </c:pt>
                <c:pt idx="2">
                  <c:v>90</c:v>
                </c:pt>
                <c:pt idx="3">
                  <c:v>87</c:v>
                </c:pt>
                <c:pt idx="4">
                  <c:v>86</c:v>
                </c:pt>
                <c:pt idx="5">
                  <c:v>89</c:v>
                </c:pt>
                <c:pt idx="6">
                  <c:v>90</c:v>
                </c:pt>
                <c:pt idx="7">
                  <c:v>102</c:v>
                </c:pt>
                <c:pt idx="8">
                  <c:v>95</c:v>
                </c:pt>
                <c:pt idx="9">
                  <c:v>88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51-430D-B3EF-2ABF3E445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0975"/>
        <c:axId val="380306351"/>
      </c:lineChart>
      <c:dateAx>
        <c:axId val="12695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0306351"/>
        <c:crosses val="autoZero"/>
        <c:auto val="1"/>
        <c:lblOffset val="100"/>
        <c:baseTimeUnit val="days"/>
      </c:dateAx>
      <c:valAx>
        <c:axId val="380306351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9509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6928104575163401"/>
          <c:y val="2.6383735931313667E-2"/>
          <c:w val="0.11563599798893917"/>
          <c:h val="6.709106276969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137159</xdr:rowOff>
    </xdr:from>
    <xdr:to>
      <xdr:col>32</xdr:col>
      <xdr:colOff>466724</xdr:colOff>
      <xdr:row>28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29</xdr:col>
      <xdr:colOff>428625</xdr:colOff>
      <xdr:row>29</xdr:row>
      <xdr:rowOff>41138</xdr:rowOff>
    </xdr:from>
    <xdr:to>
      <xdr:col>32</xdr:col>
      <xdr:colOff>381000</xdr:colOff>
      <xdr:row>30</xdr:row>
      <xdr:rowOff>123825</xdr:rowOff>
    </xdr:to>
    <xdr:pic>
      <xdr:nvPicPr>
        <xdr:cNvPr id="4" name="図 3" descr="健保ニュース 2023年3月下旬号-Page10｜けんぽれん[健康保険組合連合会]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9875" y="8912995"/>
          <a:ext cx="1381125" cy="327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137159</xdr:rowOff>
    </xdr:from>
    <xdr:to>
      <xdr:col>32</xdr:col>
      <xdr:colOff>466724</xdr:colOff>
      <xdr:row>33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29</xdr:col>
      <xdr:colOff>428625</xdr:colOff>
      <xdr:row>53</xdr:row>
      <xdr:rowOff>231637</xdr:rowOff>
    </xdr:from>
    <xdr:to>
      <xdr:col>32</xdr:col>
      <xdr:colOff>381000</xdr:colOff>
      <xdr:row>54</xdr:row>
      <xdr:rowOff>314325</xdr:rowOff>
    </xdr:to>
    <xdr:pic>
      <xdr:nvPicPr>
        <xdr:cNvPr id="5" name="図 4" descr="健保ニュース 2023年3月下旬号-Page10｜けんぽれん[健康保険組合連合会]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9875" y="12766537"/>
          <a:ext cx="1381125" cy="32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121920</xdr:colOff>
      <xdr:row>3</xdr:row>
      <xdr:rowOff>7620</xdr:rowOff>
    </xdr:from>
    <xdr:to>
      <xdr:col>8</xdr:col>
      <xdr:colOff>160020</xdr:colOff>
      <xdr:row>5</xdr:row>
      <xdr:rowOff>201930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619250" y="232410"/>
          <a:ext cx="2533650" cy="643890"/>
        </a:xfrm>
        <a:prstGeom prst="wedgeRoundRectCallout">
          <a:avLst>
            <a:gd name="adj1" fmla="val -65577"/>
            <a:gd name="adj2" fmla="val 36674"/>
            <a:gd name="adj3" fmla="val 16667"/>
          </a:avLst>
        </a:prstGeom>
        <a:solidFill>
          <a:sysClr val="window" lastClr="FFFFFF"/>
        </a:solidFill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年月を日付形式で入力して下さい。</a:t>
          </a:r>
          <a:endParaRPr kumimoji="1" lang="en-US" altLang="ja-JP" sz="11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入力例）</a:t>
          </a:r>
          <a: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  <a:t>2024/3/1</a:t>
          </a:r>
          <a:endParaRPr kumimoji="1" lang="ja-JP" altLang="en-US" sz="1100" b="1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0</xdr:colOff>
      <xdr:row>4</xdr:row>
      <xdr:rowOff>156210</xdr:rowOff>
    </xdr:from>
    <xdr:to>
      <xdr:col>2</xdr:col>
      <xdr:colOff>179070</xdr:colOff>
      <xdr:row>6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0" y="605790"/>
          <a:ext cx="1177290" cy="361950"/>
        </a:xfrm>
        <a:prstGeom prst="roundRect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464820</xdr:colOff>
      <xdr:row>8</xdr:row>
      <xdr:rowOff>22860</xdr:rowOff>
    </xdr:from>
    <xdr:to>
      <xdr:col>32</xdr:col>
      <xdr:colOff>422910</xdr:colOff>
      <xdr:row>12</xdr:row>
      <xdr:rowOff>1421130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63930" y="1924050"/>
          <a:ext cx="15430500" cy="2762250"/>
        </a:xfrm>
        <a:prstGeom prst="roundRect">
          <a:avLst>
            <a:gd name="adj" fmla="val 4667"/>
          </a:avLst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140970</xdr:colOff>
      <xdr:row>5</xdr:row>
      <xdr:rowOff>220980</xdr:rowOff>
    </xdr:from>
    <xdr:to>
      <xdr:col>13</xdr:col>
      <xdr:colOff>15240</xdr:colOff>
      <xdr:row>9</xdr:row>
      <xdr:rowOff>125730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4632960" y="895350"/>
          <a:ext cx="1870710" cy="681990"/>
        </a:xfrm>
        <a:prstGeom prst="wedgeRoundRectCallout">
          <a:avLst>
            <a:gd name="adj1" fmla="val -64224"/>
            <a:gd name="adj2" fmla="val 46141"/>
            <a:gd name="adj3" fmla="val 16667"/>
          </a:avLst>
        </a:prstGeom>
        <a:solidFill>
          <a:sysClr val="window" lastClr="FFFFFF"/>
        </a:solidFill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血圧、一言メモを入力して下さい。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BAABC-E6F6-4CBF-B917-618C143E9793}">
  <sheetPr>
    <pageSetUpPr fitToPage="1"/>
  </sheetPr>
  <dimension ref="A1:AI52"/>
  <sheetViews>
    <sheetView tabSelected="1" view="pageBreakPreview" zoomScaleNormal="100" zoomScaleSheetLayoutView="100" workbookViewId="0">
      <selection sqref="A1:C1"/>
    </sheetView>
  </sheetViews>
  <sheetFormatPr defaultColWidth="8.76171875" defaultRowHeight="17.7" x14ac:dyDescent="0.85"/>
  <cols>
    <col min="1" max="1" width="6.234375" style="2" customWidth="1"/>
    <col min="2" max="2" width="6.234375" style="3" customWidth="1"/>
    <col min="3" max="34" width="6.234375" style="2" customWidth="1"/>
    <col min="35" max="16384" width="8.76171875" style="2"/>
  </cols>
  <sheetData>
    <row r="1" spans="1:33" ht="23.25" customHeight="1" x14ac:dyDescent="0.85">
      <c r="A1" s="37">
        <v>45689</v>
      </c>
      <c r="B1" s="37"/>
      <c r="C1" s="37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7">
        <f>YEAR(A1)</f>
        <v>2025</v>
      </c>
      <c r="AA1" s="27">
        <f>MONTH(A1)</f>
        <v>2</v>
      </c>
      <c r="AB1" s="27">
        <f>DAY(EOMONTH(A1,0))</f>
        <v>28</v>
      </c>
      <c r="AC1" s="27"/>
      <c r="AD1" s="28"/>
      <c r="AE1" s="36">
        <f>EOMONTH(A1,0)</f>
        <v>45716</v>
      </c>
      <c r="AF1" s="36"/>
      <c r="AG1" s="36"/>
    </row>
    <row r="2" spans="1:33" ht="20.65" customHeight="1" x14ac:dyDescent="0.85">
      <c r="A2" s="38" t="s">
        <v>3</v>
      </c>
      <c r="B2" s="39"/>
      <c r="C2" s="33">
        <f>DATE(Z1,AA1,1)</f>
        <v>45689</v>
      </c>
      <c r="D2" s="33">
        <f>IFERROR(C2+1,"")</f>
        <v>45690</v>
      </c>
      <c r="E2" s="33">
        <f t="shared" ref="E2:AD2" si="0">IFERROR(D2+1,"")</f>
        <v>45691</v>
      </c>
      <c r="F2" s="33">
        <f t="shared" si="0"/>
        <v>45692</v>
      </c>
      <c r="G2" s="33">
        <f t="shared" si="0"/>
        <v>45693</v>
      </c>
      <c r="H2" s="33">
        <f t="shared" si="0"/>
        <v>45694</v>
      </c>
      <c r="I2" s="33">
        <f t="shared" si="0"/>
        <v>45695</v>
      </c>
      <c r="J2" s="33">
        <f t="shared" si="0"/>
        <v>45696</v>
      </c>
      <c r="K2" s="33">
        <f t="shared" si="0"/>
        <v>45697</v>
      </c>
      <c r="L2" s="33">
        <f t="shared" si="0"/>
        <v>45698</v>
      </c>
      <c r="M2" s="33">
        <f t="shared" si="0"/>
        <v>45699</v>
      </c>
      <c r="N2" s="33">
        <f t="shared" si="0"/>
        <v>45700</v>
      </c>
      <c r="O2" s="33">
        <f t="shared" si="0"/>
        <v>45701</v>
      </c>
      <c r="P2" s="33">
        <f t="shared" si="0"/>
        <v>45702</v>
      </c>
      <c r="Q2" s="33">
        <f t="shared" si="0"/>
        <v>45703</v>
      </c>
      <c r="R2" s="33">
        <f t="shared" si="0"/>
        <v>45704</v>
      </c>
      <c r="S2" s="33">
        <f t="shared" si="0"/>
        <v>45705</v>
      </c>
      <c r="T2" s="33">
        <f t="shared" si="0"/>
        <v>45706</v>
      </c>
      <c r="U2" s="33">
        <f t="shared" si="0"/>
        <v>45707</v>
      </c>
      <c r="V2" s="33">
        <f t="shared" si="0"/>
        <v>45708</v>
      </c>
      <c r="W2" s="33">
        <f t="shared" si="0"/>
        <v>45709</v>
      </c>
      <c r="X2" s="33">
        <f t="shared" si="0"/>
        <v>45710</v>
      </c>
      <c r="Y2" s="33">
        <f t="shared" si="0"/>
        <v>45711</v>
      </c>
      <c r="Z2" s="33">
        <f t="shared" si="0"/>
        <v>45712</v>
      </c>
      <c r="AA2" s="33">
        <f t="shared" si="0"/>
        <v>45713</v>
      </c>
      <c r="AB2" s="33">
        <f t="shared" si="0"/>
        <v>45714</v>
      </c>
      <c r="AC2" s="33">
        <f t="shared" si="0"/>
        <v>45715</v>
      </c>
      <c r="AD2" s="33">
        <f t="shared" si="0"/>
        <v>45716</v>
      </c>
      <c r="AE2" s="33" t="str">
        <f>IF(AD2+1&lt;=AE1,AD2+1,"")</f>
        <v/>
      </c>
      <c r="AF2" s="33" t="str">
        <f>IF(AD2+2&lt;=AE1,AD2+2,"")</f>
        <v/>
      </c>
      <c r="AG2" s="33" t="str">
        <f>IF(AD2+3&lt;=AE1,AD2+3,"")</f>
        <v/>
      </c>
    </row>
    <row r="3" spans="1:33" ht="20.65" customHeight="1" x14ac:dyDescent="0.85">
      <c r="A3" s="40"/>
      <c r="B3" s="41"/>
      <c r="C3" s="24" t="str">
        <f>TEXT(C2,"aaa")</f>
        <v>土</v>
      </c>
      <c r="D3" s="24" t="str">
        <f t="shared" ref="D3:AG3" si="1">TEXT(D2,"aaa")</f>
        <v>日</v>
      </c>
      <c r="E3" s="24" t="str">
        <f t="shared" si="1"/>
        <v>月</v>
      </c>
      <c r="F3" s="24" t="str">
        <f t="shared" si="1"/>
        <v>火</v>
      </c>
      <c r="G3" s="24" t="str">
        <f t="shared" si="1"/>
        <v>水</v>
      </c>
      <c r="H3" s="24" t="str">
        <f t="shared" si="1"/>
        <v>木</v>
      </c>
      <c r="I3" s="24" t="str">
        <f t="shared" si="1"/>
        <v>金</v>
      </c>
      <c r="J3" s="24" t="str">
        <f t="shared" si="1"/>
        <v>土</v>
      </c>
      <c r="K3" s="24" t="str">
        <f t="shared" si="1"/>
        <v>日</v>
      </c>
      <c r="L3" s="24" t="str">
        <f t="shared" si="1"/>
        <v>月</v>
      </c>
      <c r="M3" s="24" t="str">
        <f t="shared" si="1"/>
        <v>火</v>
      </c>
      <c r="N3" s="24" t="str">
        <f t="shared" si="1"/>
        <v>水</v>
      </c>
      <c r="O3" s="24" t="str">
        <f t="shared" si="1"/>
        <v>木</v>
      </c>
      <c r="P3" s="24" t="str">
        <f t="shared" si="1"/>
        <v>金</v>
      </c>
      <c r="Q3" s="24" t="str">
        <f t="shared" si="1"/>
        <v>土</v>
      </c>
      <c r="R3" s="24" t="str">
        <f t="shared" si="1"/>
        <v>日</v>
      </c>
      <c r="S3" s="24" t="str">
        <f t="shared" si="1"/>
        <v>月</v>
      </c>
      <c r="T3" s="24" t="str">
        <f t="shared" si="1"/>
        <v>火</v>
      </c>
      <c r="U3" s="24" t="str">
        <f t="shared" si="1"/>
        <v>水</v>
      </c>
      <c r="V3" s="24" t="str">
        <f t="shared" si="1"/>
        <v>木</v>
      </c>
      <c r="W3" s="24" t="str">
        <f t="shared" si="1"/>
        <v>金</v>
      </c>
      <c r="X3" s="24" t="str">
        <f t="shared" si="1"/>
        <v>土</v>
      </c>
      <c r="Y3" s="24" t="str">
        <f t="shared" si="1"/>
        <v>日</v>
      </c>
      <c r="Z3" s="24" t="str">
        <f t="shared" si="1"/>
        <v>月</v>
      </c>
      <c r="AA3" s="24" t="str">
        <f t="shared" si="1"/>
        <v>火</v>
      </c>
      <c r="AB3" s="24" t="str">
        <f t="shared" si="1"/>
        <v>水</v>
      </c>
      <c r="AC3" s="24" t="str">
        <f t="shared" si="1"/>
        <v>木</v>
      </c>
      <c r="AD3" s="24" t="str">
        <f t="shared" si="1"/>
        <v>金</v>
      </c>
      <c r="AE3" s="24" t="str">
        <f t="shared" si="1"/>
        <v/>
      </c>
      <c r="AF3" s="24" t="str">
        <f t="shared" si="1"/>
        <v/>
      </c>
      <c r="AG3" s="24" t="str">
        <f t="shared" si="1"/>
        <v/>
      </c>
    </row>
    <row r="4" spans="1:33" x14ac:dyDescent="0.85">
      <c r="A4" s="34" t="s">
        <v>0</v>
      </c>
      <c r="B4" s="34" t="s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x14ac:dyDescent="0.85">
      <c r="A5" s="34"/>
      <c r="B5" s="3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x14ac:dyDescent="0.85">
      <c r="A6" s="34"/>
      <c r="B6" s="34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85">
      <c r="A7" s="34"/>
      <c r="B7" s="34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13.25" customHeight="1" x14ac:dyDescent="0.85">
      <c r="A8" s="34" t="s">
        <v>4</v>
      </c>
      <c r="B8" s="34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17" spans="35:35" x14ac:dyDescent="0.85">
      <c r="AI17" s="4"/>
    </row>
    <row r="50" spans="1:33" ht="31.5" customHeight="1" x14ac:dyDescent="0.8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</row>
    <row r="52" spans="1:33" x14ac:dyDescent="0.85">
      <c r="V52"/>
    </row>
  </sheetData>
  <sheetProtection algorithmName="SHA-512" hashValue="M1YwTH3D2AW3a4fgTf4295IHJ+uIvPBNm+geKzbB3YRD1L2W6sw7GZr1a2pjqWHaYpAunK5eS+kvO9bIdtaG4Q==" saltValue="JSbiHvNGXWR2Uo7c7Z8fpA==" spinCount="100000" sheet="1" objects="1" scenarios="1"/>
  <mergeCells count="8">
    <mergeCell ref="A8:B8"/>
    <mergeCell ref="A50:AG50"/>
    <mergeCell ref="AE1:AG1"/>
    <mergeCell ref="A1:C1"/>
    <mergeCell ref="A4:A7"/>
    <mergeCell ref="B4:B5"/>
    <mergeCell ref="B6:B7"/>
    <mergeCell ref="A2:B3"/>
  </mergeCells>
  <phoneticPr fontId="1"/>
  <conditionalFormatting sqref="C2:AG2">
    <cfRule type="expression" dxfId="7" priority="3">
      <formula>WEEKDAY(C2)=1</formula>
    </cfRule>
    <cfRule type="expression" dxfId="6" priority="4">
      <formula>WEEKDAY(C2)=7</formula>
    </cfRule>
  </conditionalFormatting>
  <conditionalFormatting sqref="C3:AG3">
    <cfRule type="expression" dxfId="5" priority="1">
      <formula>WEEKDAY(C2)=1</formula>
    </cfRule>
    <cfRule type="expression" dxfId="4" priority="2">
      <formula>WEEKDAY(C2)=7</formula>
    </cfRule>
  </conditionalFormatting>
  <pageMargins left="0.25" right="0.25" top="0.75" bottom="0.75" header="0.3" footer="0.3"/>
  <pageSetup paperSize="9" scale="63" fitToHeight="0" orientation="landscape" r:id="rId1"/>
  <colBreaks count="1" manualBreakCount="1">
    <brk id="33" max="1048575" man="1"/>
  </colBreaks>
  <ignoredErrors>
    <ignoredError sqref="C2:E2 AA2:AG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E3DC0-9031-4318-9023-7A2798EEA882}">
  <dimension ref="A1:G12"/>
  <sheetViews>
    <sheetView zoomScaleNormal="100" zoomScaleSheetLayoutView="100" workbookViewId="0">
      <selection activeCell="A2" sqref="A2"/>
    </sheetView>
  </sheetViews>
  <sheetFormatPr defaultColWidth="8.76171875" defaultRowHeight="17.7" x14ac:dyDescent="0.85"/>
  <cols>
    <col min="1" max="1" width="16.85546875" style="5" customWidth="1"/>
    <col min="2" max="2" width="15.234375" style="6" customWidth="1"/>
    <col min="3" max="3" width="10.6171875" style="5" bestFit="1" customWidth="1"/>
    <col min="4" max="4" width="15.234375" style="6" customWidth="1"/>
    <col min="5" max="5" width="15.234375" style="5" customWidth="1"/>
    <col min="6" max="6" width="10.6171875" style="5" bestFit="1" customWidth="1"/>
    <col min="7" max="7" width="15.234375" style="5" customWidth="1"/>
    <col min="8" max="16384" width="8.76171875" style="5"/>
  </cols>
  <sheetData>
    <row r="1" spans="1:7" ht="22.8" x14ac:dyDescent="0.85">
      <c r="A1" s="45" t="s">
        <v>5</v>
      </c>
      <c r="B1" s="45"/>
      <c r="C1" s="45"/>
      <c r="D1" s="45"/>
      <c r="E1" s="45"/>
      <c r="F1" s="45"/>
      <c r="G1" s="45"/>
    </row>
    <row r="2" spans="1:7" x14ac:dyDescent="0.85">
      <c r="G2" s="23"/>
    </row>
    <row r="3" spans="1:7" ht="24.4" customHeight="1" x14ac:dyDescent="0.85">
      <c r="A3" s="44" t="s">
        <v>6</v>
      </c>
      <c r="B3" s="44" t="s">
        <v>7</v>
      </c>
      <c r="C3" s="44"/>
      <c r="D3" s="44"/>
      <c r="E3" s="44" t="s">
        <v>10</v>
      </c>
      <c r="F3" s="44"/>
      <c r="G3" s="44"/>
    </row>
    <row r="4" spans="1:7" ht="24.4" customHeight="1" x14ac:dyDescent="0.85">
      <c r="A4" s="44"/>
      <c r="B4" s="16" t="s">
        <v>8</v>
      </c>
      <c r="C4" s="17"/>
      <c r="D4" s="18" t="s">
        <v>9</v>
      </c>
      <c r="E4" s="16" t="s">
        <v>8</v>
      </c>
      <c r="F4" s="17"/>
      <c r="G4" s="18" t="s">
        <v>9</v>
      </c>
    </row>
    <row r="5" spans="1:7" ht="24.4" customHeight="1" x14ac:dyDescent="0.85">
      <c r="A5" s="19" t="s">
        <v>11</v>
      </c>
      <c r="B5" s="7" t="s">
        <v>12</v>
      </c>
      <c r="C5" s="8" t="s">
        <v>14</v>
      </c>
      <c r="D5" s="9" t="s">
        <v>13</v>
      </c>
      <c r="E5" s="7" t="s">
        <v>21</v>
      </c>
      <c r="F5" s="8" t="s">
        <v>14</v>
      </c>
      <c r="G5" s="9" t="s">
        <v>24</v>
      </c>
    </row>
    <row r="6" spans="1:7" ht="24.4" customHeight="1" x14ac:dyDescent="0.85">
      <c r="A6" s="19" t="s">
        <v>15</v>
      </c>
      <c r="B6" s="7" t="s">
        <v>16</v>
      </c>
      <c r="C6" s="8" t="s">
        <v>14</v>
      </c>
      <c r="D6" s="9" t="s">
        <v>13</v>
      </c>
      <c r="E6" s="7" t="s">
        <v>22</v>
      </c>
      <c r="F6" s="8" t="s">
        <v>14</v>
      </c>
      <c r="G6" s="9" t="s">
        <v>24</v>
      </c>
    </row>
    <row r="7" spans="1:7" ht="24.4" customHeight="1" x14ac:dyDescent="0.85">
      <c r="A7" s="20" t="s">
        <v>17</v>
      </c>
      <c r="B7" s="10" t="s">
        <v>18</v>
      </c>
      <c r="C7" s="11" t="s">
        <v>19</v>
      </c>
      <c r="D7" s="12" t="s">
        <v>20</v>
      </c>
      <c r="E7" s="10" t="s">
        <v>23</v>
      </c>
      <c r="F7" s="11" t="s">
        <v>19</v>
      </c>
      <c r="G7" s="12" t="s">
        <v>25</v>
      </c>
    </row>
    <row r="8" spans="1:7" ht="24.4" customHeight="1" x14ac:dyDescent="0.85">
      <c r="A8" s="21" t="s">
        <v>26</v>
      </c>
      <c r="B8" s="13" t="s">
        <v>29</v>
      </c>
      <c r="C8" s="14" t="s">
        <v>19</v>
      </c>
      <c r="D8" s="15" t="s">
        <v>32</v>
      </c>
      <c r="E8" s="13" t="s">
        <v>38</v>
      </c>
      <c r="F8" s="14" t="s">
        <v>19</v>
      </c>
      <c r="G8" s="15" t="s">
        <v>42</v>
      </c>
    </row>
    <row r="9" spans="1:7" ht="24.4" customHeight="1" x14ac:dyDescent="0.85">
      <c r="A9" s="21" t="s">
        <v>27</v>
      </c>
      <c r="B9" s="13" t="s">
        <v>30</v>
      </c>
      <c r="C9" s="14" t="s">
        <v>19</v>
      </c>
      <c r="D9" s="15" t="s">
        <v>33</v>
      </c>
      <c r="E9" s="13" t="s">
        <v>39</v>
      </c>
      <c r="F9" s="14" t="s">
        <v>19</v>
      </c>
      <c r="G9" s="15" t="s">
        <v>32</v>
      </c>
    </row>
    <row r="10" spans="1:7" ht="24.4" customHeight="1" x14ac:dyDescent="0.85">
      <c r="A10" s="21" t="s">
        <v>28</v>
      </c>
      <c r="B10" s="13" t="s">
        <v>31</v>
      </c>
      <c r="C10" s="14" t="s">
        <v>19</v>
      </c>
      <c r="D10" s="15" t="s">
        <v>34</v>
      </c>
      <c r="E10" s="13" t="s">
        <v>40</v>
      </c>
      <c r="F10" s="14" t="s">
        <v>19</v>
      </c>
      <c r="G10" s="15" t="s">
        <v>43</v>
      </c>
    </row>
    <row r="11" spans="1:7" ht="39.6" customHeight="1" x14ac:dyDescent="0.85">
      <c r="A11" s="22" t="s">
        <v>37</v>
      </c>
      <c r="B11" s="13" t="s">
        <v>35</v>
      </c>
      <c r="C11" s="14" t="s">
        <v>14</v>
      </c>
      <c r="D11" s="15" t="s">
        <v>36</v>
      </c>
      <c r="E11" s="13" t="s">
        <v>41</v>
      </c>
      <c r="F11" s="14" t="s">
        <v>14</v>
      </c>
      <c r="G11" s="15" t="s">
        <v>44</v>
      </c>
    </row>
    <row r="12" spans="1:7" x14ac:dyDescent="0.85">
      <c r="A12" s="42" t="s">
        <v>49</v>
      </c>
      <c r="B12" s="43"/>
      <c r="C12" s="43"/>
      <c r="D12" s="43"/>
      <c r="E12" s="43"/>
      <c r="F12" s="43"/>
      <c r="G12" s="43"/>
    </row>
  </sheetData>
  <sheetProtection algorithmName="SHA-512" hashValue="qgfEoM/4ClkzW644LX2FWesD8LRXqXJ24n8mGb9uBp07zsaTg6e9tLvx7/SiYcdWRDdXKk3HyUSY+xG3QpEjuQ==" saltValue="/l0udgEqJewDrCGlCqXTmA==" spinCount="100000" sheet="1" objects="1" scenarios="1"/>
  <mergeCells count="5">
    <mergeCell ref="A12:G12"/>
    <mergeCell ref="A3:A4"/>
    <mergeCell ref="A1:G1"/>
    <mergeCell ref="B3:D3"/>
    <mergeCell ref="E3:G3"/>
  </mergeCells>
  <phoneticPr fontId="1"/>
  <pageMargins left="0.7" right="0.7" top="0.75" bottom="0.75" header="0.3" footer="0.3"/>
  <pageSetup paperSize="9" scale="8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5FB7F-AF15-46B9-9BE0-45CBCB2C4FD7}">
  <sheetPr codeName="Sheet1"/>
  <dimension ref="A1:AI57"/>
  <sheetViews>
    <sheetView view="pageBreakPreview" zoomScaleNormal="100" zoomScaleSheetLayoutView="100" workbookViewId="0"/>
  </sheetViews>
  <sheetFormatPr defaultColWidth="8.76171875" defaultRowHeight="17.7" x14ac:dyDescent="0.85"/>
  <cols>
    <col min="1" max="1" width="6.234375" style="5" customWidth="1"/>
    <col min="2" max="2" width="6.234375" style="6" customWidth="1"/>
    <col min="3" max="34" width="6.234375" style="5" customWidth="1"/>
    <col min="35" max="16384" width="8.76171875" style="5"/>
  </cols>
  <sheetData>
    <row r="1" spans="1:33" ht="18.3" x14ac:dyDescent="0.85">
      <c r="A1" s="29" t="s">
        <v>48</v>
      </c>
    </row>
    <row r="2" spans="1:33" ht="18.3" x14ac:dyDescent="0.85">
      <c r="A2" s="29" t="s">
        <v>47</v>
      </c>
    </row>
    <row r="3" spans="1:33" ht="13.9" customHeight="1" x14ac:dyDescent="0.85">
      <c r="A3" s="29"/>
    </row>
    <row r="6" spans="1:33" ht="23.25" customHeight="1" x14ac:dyDescent="0.85">
      <c r="A6" s="47">
        <v>45352</v>
      </c>
      <c r="B6" s="47"/>
      <c r="C6" s="47"/>
      <c r="D6" s="25"/>
      <c r="E6" s="25"/>
      <c r="F6" s="25"/>
      <c r="G6" s="25"/>
      <c r="H6" s="25"/>
      <c r="I6" s="25"/>
      <c r="J6" s="25"/>
      <c r="K6" s="25"/>
      <c r="L6" s="25"/>
      <c r="M6" s="2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</row>
    <row r="7" spans="1:33" ht="20.65" customHeight="1" x14ac:dyDescent="0.85">
      <c r="A7" s="38" t="s">
        <v>3</v>
      </c>
      <c r="B7" s="39"/>
      <c r="C7" s="24">
        <v>45352</v>
      </c>
      <c r="D7" s="24">
        <v>45353</v>
      </c>
      <c r="E7" s="24">
        <v>45354</v>
      </c>
      <c r="F7" s="24">
        <v>45355</v>
      </c>
      <c r="G7" s="24">
        <v>45356</v>
      </c>
      <c r="H7" s="24">
        <v>45357</v>
      </c>
      <c r="I7" s="24">
        <v>45358</v>
      </c>
      <c r="J7" s="24">
        <v>45359</v>
      </c>
      <c r="K7" s="24">
        <v>45360</v>
      </c>
      <c r="L7" s="24">
        <v>45361</v>
      </c>
      <c r="M7" s="24">
        <v>45362</v>
      </c>
      <c r="N7" s="24">
        <v>45363</v>
      </c>
      <c r="O7" s="24">
        <v>45364</v>
      </c>
      <c r="P7" s="24">
        <v>45365</v>
      </c>
      <c r="Q7" s="24">
        <v>45366</v>
      </c>
      <c r="R7" s="24">
        <v>45367</v>
      </c>
      <c r="S7" s="24">
        <v>45368</v>
      </c>
      <c r="T7" s="24">
        <v>45369</v>
      </c>
      <c r="U7" s="24">
        <v>45370</v>
      </c>
      <c r="V7" s="24">
        <v>45371</v>
      </c>
      <c r="W7" s="24">
        <v>45372</v>
      </c>
      <c r="X7" s="24">
        <v>45373</v>
      </c>
      <c r="Y7" s="24">
        <v>45374</v>
      </c>
      <c r="Z7" s="24">
        <v>45375</v>
      </c>
      <c r="AA7" s="24">
        <v>45376</v>
      </c>
      <c r="AB7" s="24">
        <v>45377</v>
      </c>
      <c r="AC7" s="24">
        <v>45378</v>
      </c>
      <c r="AD7" s="24">
        <v>45379</v>
      </c>
      <c r="AE7" s="24">
        <v>45380</v>
      </c>
      <c r="AF7" s="24">
        <v>45381</v>
      </c>
      <c r="AG7" s="24">
        <v>45382</v>
      </c>
    </row>
    <row r="8" spans="1:33" ht="20.65" customHeight="1" x14ac:dyDescent="0.85">
      <c r="A8" s="40"/>
      <c r="B8" s="41"/>
      <c r="C8" s="24" t="str">
        <f>TEXT(C7,"aaa")</f>
        <v>金</v>
      </c>
      <c r="D8" s="24" t="str">
        <f t="shared" ref="D8:AG8" si="0">TEXT(D7,"aaa")</f>
        <v>土</v>
      </c>
      <c r="E8" s="24" t="str">
        <f t="shared" si="0"/>
        <v>日</v>
      </c>
      <c r="F8" s="24" t="str">
        <f t="shared" si="0"/>
        <v>月</v>
      </c>
      <c r="G8" s="24" t="str">
        <f t="shared" si="0"/>
        <v>火</v>
      </c>
      <c r="H8" s="24" t="str">
        <f t="shared" si="0"/>
        <v>水</v>
      </c>
      <c r="I8" s="24" t="str">
        <f t="shared" si="0"/>
        <v>木</v>
      </c>
      <c r="J8" s="24" t="str">
        <f t="shared" si="0"/>
        <v>金</v>
      </c>
      <c r="K8" s="24" t="str">
        <f t="shared" si="0"/>
        <v>土</v>
      </c>
      <c r="L8" s="24" t="str">
        <f t="shared" si="0"/>
        <v>日</v>
      </c>
      <c r="M8" s="24" t="str">
        <f t="shared" si="0"/>
        <v>月</v>
      </c>
      <c r="N8" s="24" t="str">
        <f t="shared" si="0"/>
        <v>火</v>
      </c>
      <c r="O8" s="24" t="str">
        <f t="shared" si="0"/>
        <v>水</v>
      </c>
      <c r="P8" s="24" t="str">
        <f t="shared" si="0"/>
        <v>木</v>
      </c>
      <c r="Q8" s="24" t="str">
        <f t="shared" si="0"/>
        <v>金</v>
      </c>
      <c r="R8" s="24" t="str">
        <f t="shared" si="0"/>
        <v>土</v>
      </c>
      <c r="S8" s="24" t="str">
        <f t="shared" si="0"/>
        <v>日</v>
      </c>
      <c r="T8" s="24" t="str">
        <f t="shared" si="0"/>
        <v>月</v>
      </c>
      <c r="U8" s="24" t="str">
        <f t="shared" si="0"/>
        <v>火</v>
      </c>
      <c r="V8" s="24" t="str">
        <f t="shared" si="0"/>
        <v>水</v>
      </c>
      <c r="W8" s="24" t="str">
        <f t="shared" si="0"/>
        <v>木</v>
      </c>
      <c r="X8" s="24" t="str">
        <f t="shared" si="0"/>
        <v>金</v>
      </c>
      <c r="Y8" s="24" t="str">
        <f t="shared" si="0"/>
        <v>土</v>
      </c>
      <c r="Z8" s="24" t="str">
        <f t="shared" si="0"/>
        <v>日</v>
      </c>
      <c r="AA8" s="24" t="str">
        <f t="shared" si="0"/>
        <v>月</v>
      </c>
      <c r="AB8" s="24" t="str">
        <f t="shared" si="0"/>
        <v>火</v>
      </c>
      <c r="AC8" s="24" t="str">
        <f t="shared" si="0"/>
        <v>水</v>
      </c>
      <c r="AD8" s="24" t="str">
        <f t="shared" si="0"/>
        <v>木</v>
      </c>
      <c r="AE8" s="24" t="str">
        <f t="shared" si="0"/>
        <v>金</v>
      </c>
      <c r="AF8" s="24" t="str">
        <f t="shared" si="0"/>
        <v>土</v>
      </c>
      <c r="AG8" s="24" t="str">
        <f t="shared" si="0"/>
        <v>日</v>
      </c>
    </row>
    <row r="9" spans="1:33" x14ac:dyDescent="0.85">
      <c r="A9" s="34" t="s">
        <v>0</v>
      </c>
      <c r="B9" s="34" t="s">
        <v>1</v>
      </c>
      <c r="C9" s="30">
        <v>125</v>
      </c>
      <c r="D9" s="30">
        <v>130</v>
      </c>
      <c r="E9" s="30">
        <v>125</v>
      </c>
      <c r="F9" s="30">
        <v>125</v>
      </c>
      <c r="G9" s="30">
        <v>125</v>
      </c>
      <c r="H9" s="30">
        <v>125</v>
      </c>
      <c r="I9" s="30">
        <v>125</v>
      </c>
      <c r="J9" s="30">
        <v>125</v>
      </c>
      <c r="K9" s="30">
        <v>125</v>
      </c>
      <c r="L9" s="30">
        <v>125</v>
      </c>
      <c r="M9" s="30">
        <v>125</v>
      </c>
      <c r="N9" s="30">
        <v>125</v>
      </c>
      <c r="O9" s="30">
        <v>125</v>
      </c>
      <c r="P9" s="30">
        <v>168</v>
      </c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x14ac:dyDescent="0.85">
      <c r="A10" s="34"/>
      <c r="B10" s="34"/>
      <c r="C10" s="30">
        <v>98</v>
      </c>
      <c r="D10" s="30">
        <v>97</v>
      </c>
      <c r="E10" s="30">
        <v>98</v>
      </c>
      <c r="F10" s="30">
        <v>90</v>
      </c>
      <c r="G10" s="30">
        <v>89</v>
      </c>
      <c r="H10" s="30">
        <v>92</v>
      </c>
      <c r="I10" s="30">
        <v>99</v>
      </c>
      <c r="J10" s="30">
        <v>108</v>
      </c>
      <c r="K10" s="30">
        <v>90</v>
      </c>
      <c r="L10" s="30">
        <v>93</v>
      </c>
      <c r="M10" s="30">
        <v>90</v>
      </c>
      <c r="N10" s="30">
        <v>90</v>
      </c>
      <c r="O10" s="30">
        <v>90</v>
      </c>
      <c r="P10" s="30">
        <v>90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x14ac:dyDescent="0.85">
      <c r="A11" s="34"/>
      <c r="B11" s="34" t="s">
        <v>2</v>
      </c>
      <c r="C11" s="30">
        <v>153</v>
      </c>
      <c r="D11" s="30">
        <v>152</v>
      </c>
      <c r="E11" s="30">
        <v>158</v>
      </c>
      <c r="F11" s="30">
        <v>154</v>
      </c>
      <c r="G11" s="30">
        <v>152</v>
      </c>
      <c r="H11" s="30">
        <v>154</v>
      </c>
      <c r="I11" s="30">
        <v>158</v>
      </c>
      <c r="J11" s="30">
        <v>162</v>
      </c>
      <c r="K11" s="30">
        <v>155</v>
      </c>
      <c r="L11" s="30">
        <v>155</v>
      </c>
      <c r="M11" s="30">
        <v>154</v>
      </c>
      <c r="N11" s="30">
        <v>154</v>
      </c>
      <c r="O11" s="30">
        <v>154</v>
      </c>
      <c r="P11" s="30">
        <v>154</v>
      </c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x14ac:dyDescent="0.85">
      <c r="A12" s="34"/>
      <c r="B12" s="34"/>
      <c r="C12" s="30">
        <v>88</v>
      </c>
      <c r="D12" s="30">
        <v>87</v>
      </c>
      <c r="E12" s="30">
        <v>90</v>
      </c>
      <c r="F12" s="30">
        <v>87</v>
      </c>
      <c r="G12" s="30">
        <v>86</v>
      </c>
      <c r="H12" s="30">
        <v>89</v>
      </c>
      <c r="I12" s="30">
        <v>90</v>
      </c>
      <c r="J12" s="30">
        <v>102</v>
      </c>
      <c r="K12" s="30">
        <v>95</v>
      </c>
      <c r="L12" s="30">
        <v>88</v>
      </c>
      <c r="M12" s="30">
        <v>85</v>
      </c>
      <c r="N12" s="30">
        <v>85</v>
      </c>
      <c r="O12" s="30">
        <v>85</v>
      </c>
      <c r="P12" s="30">
        <v>85</v>
      </c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ht="113.25" customHeight="1" x14ac:dyDescent="0.85">
      <c r="A13" s="34" t="s">
        <v>4</v>
      </c>
      <c r="B13" s="34"/>
      <c r="C13" s="31"/>
      <c r="D13" s="31" t="s">
        <v>46</v>
      </c>
      <c r="E13" s="31"/>
      <c r="F13" s="31"/>
      <c r="G13" s="31"/>
      <c r="H13" s="31"/>
      <c r="I13" s="31"/>
      <c r="J13" s="31" t="s">
        <v>45</v>
      </c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</row>
    <row r="22" spans="35:35" x14ac:dyDescent="0.85">
      <c r="AI22" s="32"/>
    </row>
    <row r="55" spans="1:33" ht="31.5" customHeight="1" x14ac:dyDescent="0.8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7" spans="1:33" x14ac:dyDescent="0.85">
      <c r="V57"/>
    </row>
  </sheetData>
  <sheetProtection algorithmName="SHA-512" hashValue="d5SW2yvI8BdWnj4wXyynMqUNi1Lx3CgeWgiTxUZ38AcASwqqZXcapQffJVi2Q9aZswRqOd5TVSk1TgHO18vK4w==" saltValue="q2mcVA0zD+K9tWHFCwyyKA==" spinCount="100000" sheet="1" objects="1" scenarios="1"/>
  <mergeCells count="7">
    <mergeCell ref="A55:AG55"/>
    <mergeCell ref="A13:B13"/>
    <mergeCell ref="A6:C6"/>
    <mergeCell ref="B9:B10"/>
    <mergeCell ref="B11:B12"/>
    <mergeCell ref="A9:A12"/>
    <mergeCell ref="A7:B8"/>
  </mergeCells>
  <phoneticPr fontId="1"/>
  <conditionalFormatting sqref="C7:AG7">
    <cfRule type="expression" dxfId="3" priority="5">
      <formula>WEEKDAY(C7)=1</formula>
    </cfRule>
    <cfRule type="expression" dxfId="2" priority="6">
      <formula>WEEKDAY(C7)=7</formula>
    </cfRule>
  </conditionalFormatting>
  <conditionalFormatting sqref="C8:AG8">
    <cfRule type="expression" dxfId="1" priority="1">
      <formula>WEEKDAY(C7)=1</formula>
    </cfRule>
    <cfRule type="expression" dxfId="0" priority="2">
      <formula>WEEKDAY(C7)=7</formula>
    </cfRule>
  </conditionalFormatting>
  <pageMargins left="0.25" right="0.25" top="0.75" bottom="0.75" header="0.3" footer="0.3"/>
  <pageSetup paperSize="9" scale="45" orientation="landscape" r:id="rId1"/>
  <rowBreaks count="1" manualBreakCount="1">
    <brk id="34" max="32" man="1"/>
  </rowBreaks>
  <colBreaks count="1" manualBreakCount="1">
    <brk id="3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2D8D13704993B4EA95BA3CF681AC8F2" ma:contentTypeVersion="4" ma:contentTypeDescription="新しいドキュメントを作成します。" ma:contentTypeScope="" ma:versionID="7c3f37e12ba1221c24d4216dba18fc38">
  <xsd:schema xmlns:xsd="http://www.w3.org/2001/XMLSchema" xmlns:xs="http://www.w3.org/2001/XMLSchema" xmlns:p="http://schemas.microsoft.com/office/2006/metadata/properties" xmlns:ns3="34959110-ce7d-48e6-9579-b43b3c2a2bb5" targetNamespace="http://schemas.microsoft.com/office/2006/metadata/properties" ma:root="true" ma:fieldsID="840cc6e12bea7da324dcb315ed5009df" ns3:_="">
    <xsd:import namespace="34959110-ce7d-48e6-9579-b43b3c2a2b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59110-ce7d-48e6-9579-b43b3c2a2b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66B6B2-4AE8-430D-AAF3-058F465CD0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959110-ce7d-48e6-9579-b43b3c2a2b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F06696-5B9B-4EB6-9666-E19A04B77726}">
  <ds:schemaRefs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34959110-ce7d-48e6-9579-b43b3c2a2bb5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69A1DB5-1D6B-46C1-A948-D12586858D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入力シート</vt:lpstr>
      <vt:lpstr>血圧の基準値</vt:lpstr>
      <vt:lpstr>入力例</vt:lpstr>
      <vt:lpstr>入力シート!Print_Area</vt:lpstr>
      <vt:lpstr>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 藤原</dc:creator>
  <cp:lastModifiedBy>誠 藤原</cp:lastModifiedBy>
  <cp:lastPrinted>2024-05-20T08:10:06Z</cp:lastPrinted>
  <dcterms:created xsi:type="dcterms:W3CDTF">2024-02-06T00:01:55Z</dcterms:created>
  <dcterms:modified xsi:type="dcterms:W3CDTF">2025-02-05T03:42:32Z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0x01010032D8D13704993B4EA95BA3CF681AC8F2</vt:lpwstr>
  </property>
</Properties>
</file>